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чет" sheetId="1" state="visible" r:id="rId1"/>
    <sheet xmlns:r="http://schemas.openxmlformats.org/officeDocument/2006/relationships" name="Источник" sheetId="2" state="visible" r:id="rId2"/>
  </sheets>
  <definedNames>
    <definedName name="_xlnm._FilterDatabase" localSheetId="0" hidden="1">'Расчет'!$A$9:$E$11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4">
    <font>
      <name val="Calibri"/>
      <family val="2"/>
      <color theme="1"/>
      <sz val="11"/>
      <scheme val="minor"/>
    </font>
    <font>
      <b val="1"/>
      <sz val="12"/>
    </font>
    <font>
      <i val="1"/>
      <color rgb="00808080"/>
      <sz val="9"/>
    </font>
    <font>
      <b val="1"/>
    </font>
  </fonts>
  <fills count="4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0" borderId="1" pivotButton="0" quotePrefix="0" xfId="0"/>
    <xf numFmtId="164" fontId="0" fillId="3" borderId="1" pivotButton="0" quotePrefix="0" xfId="0"/>
    <xf numFmtId="9" fontId="0" fillId="3" borderId="1" pivotButton="0" quotePrefix="0" xfId="0"/>
    <xf numFmtId="0" fontId="3" fillId="0" borderId="0" pivotButton="0" quotePrefix="0" xfId="0"/>
    <xf numFmtId="0" fontId="3" fillId="2" borderId="1" applyAlignment="1" pivotButton="0" quotePrefix="0" xfId="0">
      <alignment horizontal="center"/>
    </xf>
    <xf numFmtId="9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164" fontId="3" fillId="0" borderId="0" pivotButton="0" quotePrefix="0" xfId="0"/>
    <xf numFmtId="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6" customWidth="1" min="1" max="1"/>
    <col width="40" customWidth="1" min="2" max="2"/>
    <col width="10" customWidth="1" min="3" max="3"/>
    <col width="18" customWidth="1" min="4" max="4"/>
    <col width="62" customWidth="1" min="5" max="5"/>
  </cols>
  <sheetData>
    <row r="1">
      <c r="A1" s="1" t="inlineStr">
        <is>
          <t>Договор № 0309/2026 от 03.09.2026 — ООО «MUNIS FAYZLI MEBELLAR» (ЧЕРНОВИК)</t>
        </is>
      </c>
    </row>
    <row r="2">
      <c r="A2" s="2" t="inlineStr">
        <is>
          <t>Жёлтые ячейки — входные данные из задания куратора. Остальное — формулы.</t>
        </is>
      </c>
    </row>
    <row r="4">
      <c r="A4" s="3" t="inlineStr">
        <is>
          <t>Входные данные</t>
        </is>
      </c>
      <c r="B4" s="3" t="inlineStr">
        <is>
          <t>Значение</t>
        </is>
      </c>
    </row>
    <row r="5">
      <c r="A5" s="4" t="inlineStr">
        <is>
          <t>Сумма договора, сум</t>
        </is>
      </c>
      <c r="B5" s="5" t="n">
        <v>4250000</v>
      </c>
    </row>
    <row r="6">
      <c r="A6" s="4" t="inlineStr">
        <is>
          <t>Доля предоплаты</t>
        </is>
      </c>
      <c r="B6" s="6" t="n">
        <v>0.2</v>
      </c>
    </row>
    <row r="8">
      <c r="A8" s="7" t="inlineStr">
        <is>
          <t>График оплат (Приложение № 2)</t>
        </is>
      </c>
    </row>
    <row r="9">
      <c r="A9" s="8" t="inlineStr">
        <is>
          <t>№</t>
        </is>
      </c>
      <c r="B9" s="8" t="inlineStr">
        <is>
          <t>Описание</t>
        </is>
      </c>
      <c r="C9" s="8" t="inlineStr">
        <is>
          <t>Доля</t>
        </is>
      </c>
      <c r="D9" s="8" t="inlineStr">
        <is>
          <t>Сумма, сум</t>
        </is>
      </c>
      <c r="E9" s="8" t="inlineStr">
        <is>
          <t>Срок</t>
        </is>
      </c>
    </row>
    <row r="10">
      <c r="A10" s="4" t="n">
        <v>1</v>
      </c>
      <c r="B10" s="4" t="inlineStr">
        <is>
          <t>Транш-1: Предоплата 20%</t>
        </is>
      </c>
      <c r="C10" s="9">
        <f>$B$6</f>
        <v/>
      </c>
      <c r="D10" s="10">
        <f>ROUND($B$5*C10,2)</f>
        <v/>
      </c>
      <c r="E10" s="4" t="inlineStr">
        <is>
          <t>В течении 3 банковских дней со дня подписания договора</t>
        </is>
      </c>
    </row>
    <row r="11">
      <c r="A11" s="4" t="n">
        <v>2</v>
      </c>
      <c r="B11" s="4" t="inlineStr">
        <is>
          <t>Транш-2: Окончательный расчет 80%</t>
        </is>
      </c>
      <c r="C11" s="9">
        <f>1-$B$6</f>
        <v/>
      </c>
      <c r="D11" s="10">
        <f>ROUND($B$5*C11,2)</f>
        <v/>
      </c>
      <c r="E11" s="4" t="inlineStr">
        <is>
          <t>После завершения работ (в течении 5 дней со дня подписания акта о приемки выполненных работ)</t>
        </is>
      </c>
    </row>
    <row r="12">
      <c r="A12" s="4" t="n"/>
      <c r="B12" s="11" t="inlineStr">
        <is>
          <t>Итого:</t>
        </is>
      </c>
      <c r="C12" s="9">
        <f>SUM(C10:C11)</f>
        <v/>
      </c>
      <c r="D12" s="12">
        <f>SUM(D10:D11)</f>
        <v/>
      </c>
      <c r="E12" s="4" t="n"/>
    </row>
    <row r="14">
      <c r="A14" t="inlineStr">
        <is>
          <t>Контроль: итог графика минус сумма договора (должно быть 0)</t>
        </is>
      </c>
      <c r="B14" s="13">
        <f>D12-B5</f>
        <v/>
      </c>
    </row>
    <row r="15">
      <c r="A15" t="inlineStr">
        <is>
          <t>Контроль: сумма долей (должно быть 100%)</t>
        </is>
      </c>
      <c r="B15" s="14">
        <f>C12</f>
        <v/>
      </c>
    </row>
  </sheetData>
  <autoFilter ref="A9:E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34" customWidth="1" min="1" max="1"/>
    <col width="34" customWidth="1" min="2" max="2"/>
    <col width="62" customWidth="1" min="3" max="3"/>
  </cols>
  <sheetData>
    <row r="1">
      <c r="A1" s="3" t="inlineStr">
        <is>
          <t>Показатель</t>
        </is>
      </c>
      <c r="B1" s="3" t="inlineStr">
        <is>
          <t>Значение</t>
        </is>
      </c>
      <c r="C1" s="3" t="inlineStr">
        <is>
          <t>Источник</t>
        </is>
      </c>
    </row>
    <row r="2">
      <c r="A2" t="inlineStr">
        <is>
          <t>Сумма договора</t>
        </is>
      </c>
      <c r="B2" t="inlineStr">
        <is>
          <t>4 250 000 сум</t>
        </is>
      </c>
      <c r="C2" t="inlineStr">
        <is>
          <t>Текст задания куратора от 03.09.2026</t>
        </is>
      </c>
    </row>
    <row r="3">
      <c r="A3" t="inlineStr">
        <is>
          <t>Предоплата 20%</t>
        </is>
      </c>
      <c r="B3" t="inlineStr">
        <is>
          <t>850 000 сум</t>
        </is>
      </c>
      <c r="C3" t="inlineStr">
        <is>
          <t>Текст задания куратора от 03.09.2026</t>
        </is>
      </c>
    </row>
    <row r="4">
      <c r="A4" t="inlineStr">
        <is>
          <t>Остаток 80%</t>
        </is>
      </c>
      <c r="B4" t="inlineStr">
        <is>
          <t>3 400 000 сум</t>
        </is>
      </c>
      <c r="C4" t="inlineStr">
        <is>
          <t>Текст задания куратора от 03.09.2026</t>
        </is>
      </c>
    </row>
    <row r="5">
      <c r="A5" t="inlineStr">
        <is>
          <t>Заказчик</t>
        </is>
      </c>
      <c r="B5" t="inlineStr">
        <is>
          <t>ООО «MUNIS FAYZLI MEBELLAR»</t>
        </is>
      </c>
      <c r="C5" t="inlineStr">
        <is>
          <t>input/photo_2026-09-03 14.15.20.jpeg</t>
        </is>
      </c>
    </row>
    <row r="6">
      <c r="A6" t="inlineStr">
        <is>
          <t>ИНН заказчика</t>
        </is>
      </c>
      <c r="B6" t="inlineStr">
        <is>
          <t>302476158</t>
        </is>
      </c>
      <c r="C6" t="inlineStr">
        <is>
          <t>input/photo_2026-09-03 14.15.20.jpeg</t>
        </is>
      </c>
    </row>
    <row r="7">
      <c r="A7" t="inlineStr">
        <is>
          <t>МФО заказчика</t>
        </is>
      </c>
      <c r="B7" t="inlineStr">
        <is>
          <t>00401</t>
        </is>
      </c>
      <c r="C7" t="inlineStr">
        <is>
          <t>input/photo_2026-09-03 14.15.20.jpeg</t>
        </is>
      </c>
    </row>
    <row r="8">
      <c r="A8" t="inlineStr">
        <is>
          <t>Р/счет заказчика</t>
        </is>
      </c>
      <c r="B8" t="inlineStr">
        <is>
          <t>2020 8000 7050 1667 6007</t>
        </is>
      </c>
      <c r="C8" t="inlineStr">
        <is>
          <t>input/photo_2026-09-03 14.15.20.jpeg</t>
        </is>
      </c>
    </row>
    <row r="9">
      <c r="A9" t="inlineStr">
        <is>
          <t>Структура и текст договора</t>
        </is>
      </c>
      <c r="B9" t="inlineStr">
        <is>
          <t>шаблон «ОКАЗАНИЯ УСЛУГ»</t>
        </is>
      </c>
      <c r="C9" t="inlineStr">
        <is>
          <t>input/Договоры.zip -&gt; Договоры/CONSULTING.docx</t>
        </is>
      </c>
    </row>
    <row r="10">
      <c r="A10" t="inlineStr">
        <is>
          <t>Формулировка сроков траншей</t>
        </is>
      </c>
      <c r="B10" t="inlineStr">
        <is>
          <t>из шаблона</t>
        </is>
      </c>
      <c r="C10" t="inlineStr">
        <is>
          <t>input/Договоры.zip -&gt; Договоры/CONSULTING.docx, Приложение № 2</t>
        </is>
      </c>
    </row>
    <row r="11">
      <c r="A11" t="inlineStr">
        <is>
          <t>Дата документа</t>
        </is>
      </c>
      <c r="B11" t="inlineStr">
        <is>
          <t>03.09.2026</t>
        </is>
      </c>
      <c r="C11" t="inlineStr">
        <is>
          <t>Сегодняшняя дата (правило: дата документа = сегодня)</t>
        </is>
      </c>
    </row>
    <row r="12">
      <c r="A12" t="inlineStr">
        <is>
          <t>Собрано</t>
        </is>
      </c>
      <c r="B12" t="inlineStr">
        <is>
          <t>2026-09-03 15:56</t>
        </is>
      </c>
      <c r="C12" t="inlineStr">
        <is>
          <t>сборка файла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2026-09-03T10:56:40Z</dcterms:created>
  <dcterms:modified xmlns:dcterms="http://purl.org/dc/terms/" xmlns:xsi="http://www.w3.org/2001/XMLSchema-instance" xsi:type="dcterms:W3CDTF">2026-09-03T10:56:40Z</dcterms:modified>
</cp:coreProperties>
</file>